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150" yWindow="-165" windowWidth="16380" windowHeight="8190" tabRatio="500"/>
  </bookViews>
  <sheets>
    <sheet name="1" sheetId="3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1" i="3" l="1"/>
  <c r="K22" i="3" l="1"/>
  <c r="J21" i="3" l="1"/>
  <c r="J19" i="3"/>
  <c r="J18" i="3"/>
  <c r="I18" i="3"/>
  <c r="L22" i="3"/>
  <c r="I19" i="3"/>
  <c r="I21" i="3"/>
  <c r="L21" i="3" s="1"/>
  <c r="M21" i="3" s="1"/>
  <c r="G21" i="3" s="1"/>
  <c r="L18" i="3" l="1"/>
  <c r="M18" i="3" s="1"/>
  <c r="G18" i="3" s="1"/>
  <c r="L19" i="3"/>
  <c r="M19" i="3" s="1"/>
  <c r="G19" i="3" l="1"/>
  <c r="G20" i="3"/>
  <c r="M22" i="3"/>
  <c r="G22" i="3" l="1"/>
  <c r="G23" i="3" s="1"/>
  <c r="G24" i="3" s="1"/>
</calcChain>
</file>

<file path=xl/sharedStrings.xml><?xml version="1.0" encoding="utf-8"?>
<sst xmlns="http://schemas.openxmlformats.org/spreadsheetml/2006/main" count="29" uniqueCount="29">
  <si>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</si>
  <si>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</si>
  <si>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</si>
  <si>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</si>
  <si>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</si>
  <si>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</si>
  <si>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>от ____ __________2021 г.</t>
  </si>
  <si>
    <t>к  договору  подряда №_____________</t>
  </si>
  <si>
    <t>___________________</t>
  </si>
  <si>
    <t xml:space="preserve">Цена  в руб. </t>
  </si>
  <si>
    <t>Разработка основных проектных решений</t>
  </si>
  <si>
    <t>Итого</t>
  </si>
  <si>
    <t>НДС 20%</t>
  </si>
  <si>
    <t>Всего с НДС</t>
  </si>
  <si>
    <t>ГЕНПОДРЯДЧИК</t>
  </si>
  <si>
    <t>Разработка проектной документации в соответствии с ЗП</t>
  </si>
  <si>
    <t>Новострой, с НДС</t>
  </si>
  <si>
    <t>ЭКОС, с НДС</t>
  </si>
  <si>
    <t>Среднее значение, с НДС</t>
  </si>
  <si>
    <t>Среднее значение, без НДС</t>
  </si>
  <si>
    <t>Выполнение инженерных изысканий в соответствии с ЗП</t>
  </si>
  <si>
    <t>Экспертиза проектно-сметной документации, получение согласований и АПЗ</t>
  </si>
  <si>
    <t>Начальник СДО</t>
  </si>
  <si>
    <t>Е.Г. Зелих</t>
  </si>
  <si>
    <t>Директор</t>
  </si>
  <si>
    <t>Приложение №3</t>
  </si>
  <si>
    <t>Стройка С, с НДС</t>
  </si>
  <si>
    <t>Расчет стоимости проектных работ № 7.1.13.1-9</t>
  </si>
  <si>
    <t>по объекту  «Строительство канализационных сетей для подключения объекта капитального строительства к системе водоотведения: «Многоэтажная жилая застройка (высотная застройка), расположенная по адресу: г. Самара, Советский район, ул. Советской Армии»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</si>
</sst>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₽_-;\-* #,##0.00\ _₽_-;_-* \-??\ _₽_-;_-@_-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i/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9" fillId="0" borderId="0" xfId="1" applyFont="1"/>
    <xf numFmtId="43" fontId="7" fillId="0" borderId="0" xfId="0" applyNumberFormat="1" applyFont="1"/>
    <xf numFmtId="0" fontId="7" fillId="0" borderId="0" xfId="0" applyFont="1" applyAlignment="1">
      <alignment horizontal="right"/>
    </xf>
    <xf numFmtId="164" fontId="10" fillId="0" borderId="0" xfId="1" applyFont="1"/>
    <xf numFmtId="164" fontId="11" fillId="0" borderId="0" xfId="1" applyFont="1"/>
    <xf numFmtId="4" fontId="7" fillId="0" borderId="0" xfId="0" applyNumberFormat="1" applyFont="1" applyFill="1"/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zoomScale="120" zoomScaleNormal="120" workbookViewId="0">
      <selection activeCell="S14" sqref="S14"/>
    </sheetView>
  </sheetViews>
  <sheetFormatPr defaultRowHeight="15" x14ac:dyDescent="0.25"/>
  <cols>
    <col min="1" max="1" width="3.42578125" style="12" customWidth="1"/>
    <col min="2" max="2" width="27.7109375" style="12" customWidth="1"/>
    <col min="3" max="5" width="9.140625" style="12"/>
    <col min="6" max="6" width="11.5703125" style="12" customWidth="1"/>
    <col min="7" max="7" width="27.5703125" style="12" customWidth="1"/>
    <col min="8" max="8" width="9.140625" style="12"/>
    <col min="9" max="9" width="15.42578125" style="15" hidden="1" customWidth="1"/>
    <col min="10" max="10" width="18.28515625" style="15" hidden="1" customWidth="1"/>
    <col min="11" max="11" width="15.7109375" style="15" hidden="1" customWidth="1"/>
    <col min="12" max="13" width="15" style="15" hidden="1" customWidth="1"/>
    <col min="14" max="16384" width="9.140625" style="12"/>
  </cols>
  <sheetData>
    <row r="1" spans="1:13" s="1" customFormat="1" ht="12.75" x14ac:dyDescent="0.2">
      <c r="F1" s="2"/>
      <c r="G1" s="3" t="s">
        <v>25</v>
      </c>
      <c r="H1" s="2"/>
      <c r="I1" s="15"/>
      <c r="J1" s="15"/>
      <c r="K1" s="15"/>
      <c r="L1" s="15"/>
      <c r="M1" s="15"/>
    </row>
    <row r="2" spans="1:13" s="1" customFormat="1" ht="12.75" x14ac:dyDescent="0.2">
      <c r="E2" s="2"/>
      <c r="F2" s="26" t="s">
        <v>7</v>
      </c>
      <c r="G2" s="26"/>
      <c r="H2" s="2"/>
      <c r="I2" s="15"/>
      <c r="J2" s="15"/>
      <c r="K2" s="15"/>
      <c r="L2" s="15"/>
      <c r="M2" s="15"/>
    </row>
    <row r="3" spans="1:13" s="1" customFormat="1" ht="18.75" customHeight="1" x14ac:dyDescent="0.2">
      <c r="F3" s="2"/>
      <c r="G3" s="3" t="s">
        <v>6</v>
      </c>
      <c r="H3" s="2"/>
      <c r="I3" s="15"/>
      <c r="J3" s="15"/>
      <c r="K3" s="15"/>
      <c r="L3" s="15"/>
      <c r="M3" s="15"/>
    </row>
    <row r="4" spans="1:13" s="1" customFormat="1" ht="12.75" x14ac:dyDescent="0.2">
      <c r="I4" s="15"/>
      <c r="J4" s="15"/>
      <c r="K4" s="15"/>
      <c r="L4" s="15"/>
      <c r="M4" s="15"/>
    </row>
    <row r="5" spans="1:13" s="1" customFormat="1" ht="12.75" x14ac:dyDescent="0.2">
      <c r="I5" s="15"/>
      <c r="J5" s="15"/>
      <c r="K5" s="15"/>
      <c r="L5" s="15"/>
      <c r="M5" s="15"/>
    </row>
    <row r="6" spans="1:13" s="4" customFormat="1" ht="12.75" x14ac:dyDescent="0.2">
      <c r="A6" s="4" t="s">
        <v>14</v>
      </c>
      <c r="F6" s="4" t="s">
        <v>3</v>
      </c>
      <c r="I6" s="16"/>
      <c r="J6" s="16"/>
      <c r="K6" s="16"/>
      <c r="L6" s="16"/>
      <c r="M6" s="16"/>
    </row>
    <row r="7" spans="1:13" s="4" customFormat="1" ht="16.5" customHeight="1" x14ac:dyDescent="0.2">
      <c r="F7" s="4" t="s">
        <v>2</v>
      </c>
      <c r="I7" s="16"/>
      <c r="J7" s="16"/>
      <c r="K7" s="16"/>
      <c r="L7" s="16"/>
      <c r="M7" s="16"/>
    </row>
    <row r="8" spans="1:13" s="4" customFormat="1" ht="12.75" x14ac:dyDescent="0.2">
      <c r="A8" s="4" t="s">
        <v>24</v>
      </c>
      <c r="F8" s="4" t="s">
        <v>4</v>
      </c>
      <c r="I8" s="16"/>
      <c r="J8" s="16"/>
      <c r="K8" s="16"/>
      <c r="L8" s="16"/>
      <c r="M8" s="16"/>
    </row>
    <row r="9" spans="1:13" s="4" customFormat="1" ht="16.5" customHeight="1" x14ac:dyDescent="0.2">
      <c r="A9" s="4" t="s">
        <v>8</v>
      </c>
      <c r="F9" s="4" t="s">
        <v>5</v>
      </c>
      <c r="I9" s="16"/>
      <c r="J9" s="16"/>
      <c r="K9" s="16"/>
      <c r="L9" s="16"/>
      <c r="M9" s="16"/>
    </row>
    <row r="10" spans="1:13" s="1" customFormat="1" ht="12" customHeight="1" x14ac:dyDescent="0.2">
      <c r="I10" s="15"/>
      <c r="J10" s="15"/>
      <c r="K10" s="15"/>
      <c r="L10" s="15"/>
      <c r="M10" s="15"/>
    </row>
    <row r="11" spans="1:13" s="1" customFormat="1" ht="12" customHeight="1" x14ac:dyDescent="0.2">
      <c r="I11" s="15"/>
      <c r="J11" s="15"/>
      <c r="K11" s="15"/>
      <c r="L11" s="15"/>
      <c r="M11" s="15"/>
    </row>
    <row r="12" spans="1:13" s="1" customFormat="1" ht="12.75" x14ac:dyDescent="0.2">
      <c r="I12" s="15"/>
      <c r="J12" s="15"/>
      <c r="K12" s="15"/>
      <c r="L12" s="15"/>
      <c r="M12" s="15"/>
    </row>
    <row r="13" spans="1:13" s="6" customFormat="1" ht="15.75" x14ac:dyDescent="0.25">
      <c r="A13" s="27" t="s">
        <v>27</v>
      </c>
      <c r="B13" s="27"/>
      <c r="C13" s="27"/>
      <c r="D13" s="27"/>
      <c r="E13" s="27"/>
      <c r="F13" s="27"/>
      <c r="G13" s="27"/>
      <c r="H13" s="5"/>
      <c r="I13" s="15"/>
      <c r="J13" s="15"/>
      <c r="K13" s="15"/>
      <c r="L13" s="15"/>
      <c r="M13" s="15"/>
    </row>
    <row r="14" spans="1:13" s="6" customFormat="1" ht="64.5" customHeight="1" x14ac:dyDescent="0.25">
      <c r="A14" s="30" t="s">
        <v>28</v>
      </c>
      <c r="B14" s="27"/>
      <c r="C14" s="27"/>
      <c r="D14" s="27"/>
      <c r="E14" s="27"/>
      <c r="F14" s="27"/>
      <c r="G14" s="27"/>
      <c r="H14" s="5"/>
      <c r="I14" s="15"/>
      <c r="J14" s="15"/>
      <c r="K14" s="15"/>
      <c r="L14" s="15"/>
      <c r="M14" s="15"/>
    </row>
    <row r="15" spans="1:13" s="6" customFormat="1" ht="15.75" x14ac:dyDescent="0.25">
      <c r="A15" s="13"/>
      <c r="B15" s="13"/>
      <c r="C15" s="13"/>
      <c r="D15" s="13"/>
      <c r="E15" s="13"/>
      <c r="F15" s="13"/>
      <c r="G15" s="13"/>
      <c r="H15" s="5"/>
      <c r="I15" s="15"/>
      <c r="J15" s="15"/>
      <c r="K15" s="15"/>
      <c r="L15" s="15"/>
      <c r="M15" s="15"/>
    </row>
    <row r="16" spans="1:13" s="6" customFormat="1" ht="14.25" customHeight="1" x14ac:dyDescent="0.25">
      <c r="I16" s="15"/>
      <c r="J16" s="15"/>
      <c r="K16" s="15"/>
      <c r="L16" s="15"/>
    </row>
    <row r="17" spans="1:13" s="9" customFormat="1" ht="31.5" customHeight="1" x14ac:dyDescent="0.25">
      <c r="A17" s="7" t="s">
        <v>0</v>
      </c>
      <c r="B17" s="28" t="s">
        <v>1</v>
      </c>
      <c r="C17" s="28"/>
      <c r="D17" s="28"/>
      <c r="E17" s="28"/>
      <c r="F17" s="28"/>
      <c r="G17" s="8" t="s">
        <v>9</v>
      </c>
      <c r="I17" s="17" t="s">
        <v>26</v>
      </c>
      <c r="J17" s="18" t="s">
        <v>16</v>
      </c>
      <c r="K17" s="17" t="s">
        <v>17</v>
      </c>
      <c r="L17" s="18" t="s">
        <v>18</v>
      </c>
      <c r="M17" s="18" t="s">
        <v>19</v>
      </c>
    </row>
    <row r="18" spans="1:13" s="1" customFormat="1" ht="27" customHeight="1" x14ac:dyDescent="0.2">
      <c r="A18" s="10">
        <v>1</v>
      </c>
      <c r="B18" s="29" t="s">
        <v>20</v>
      </c>
      <c r="C18" s="29"/>
      <c r="D18" s="29"/>
      <c r="E18" s="29"/>
      <c r="F18" s="29"/>
      <c r="G18" s="14">
        <f>M18</f>
        <v>131532.848369479</v>
      </c>
      <c r="I18" s="23">
        <f>K18*I22/K22</f>
        <v>130124.41362431165</v>
      </c>
      <c r="J18" s="23">
        <f>K18*J22/K22</f>
        <v>123393.84050581277</v>
      </c>
      <c r="K18" s="19">
        <v>220000</v>
      </c>
      <c r="L18" s="19">
        <f>(I18+J18+K18)/3</f>
        <v>157839.41804337481</v>
      </c>
      <c r="M18" s="19">
        <f>L18/1.2</f>
        <v>131532.848369479</v>
      </c>
    </row>
    <row r="19" spans="1:13" s="1" customFormat="1" ht="27" customHeight="1" x14ac:dyDescent="0.2">
      <c r="A19" s="10">
        <v>2</v>
      </c>
      <c r="B19" s="29" t="s">
        <v>10</v>
      </c>
      <c r="C19" s="29"/>
      <c r="D19" s="29"/>
      <c r="E19" s="29"/>
      <c r="F19" s="29"/>
      <c r="G19" s="14">
        <f>M19*0.1</f>
        <v>29893.829174881594</v>
      </c>
      <c r="I19" s="23">
        <f>K19*I22/K22</f>
        <v>295737.30369161739</v>
      </c>
      <c r="J19" s="23">
        <f>K19*J22/K22</f>
        <v>280440.54660411994</v>
      </c>
      <c r="K19" s="19">
        <v>500000</v>
      </c>
      <c r="L19" s="19">
        <f t="shared" ref="L19:L21" si="0">(I19+J19+K19)/3</f>
        <v>358725.95009857911</v>
      </c>
      <c r="M19" s="19">
        <f t="shared" ref="M19:M21" si="1">L19/1.2</f>
        <v>298938.29174881591</v>
      </c>
    </row>
    <row r="20" spans="1:13" s="1" customFormat="1" ht="27" customHeight="1" x14ac:dyDescent="0.2">
      <c r="A20" s="10">
        <v>3</v>
      </c>
      <c r="B20" s="29" t="s">
        <v>15</v>
      </c>
      <c r="C20" s="29"/>
      <c r="D20" s="29"/>
      <c r="E20" s="29"/>
      <c r="F20" s="29"/>
      <c r="G20" s="14">
        <f>M19*0.9</f>
        <v>269044.46257393435</v>
      </c>
      <c r="I20" s="23"/>
      <c r="J20" s="23"/>
      <c r="K20" s="19"/>
      <c r="L20" s="19"/>
      <c r="M20" s="19"/>
    </row>
    <row r="21" spans="1:13" s="1" customFormat="1" ht="27" customHeight="1" x14ac:dyDescent="0.2">
      <c r="A21" s="10">
        <v>4</v>
      </c>
      <c r="B21" s="29" t="s">
        <v>21</v>
      </c>
      <c r="C21" s="29"/>
      <c r="D21" s="29"/>
      <c r="E21" s="29"/>
      <c r="F21" s="29"/>
      <c r="G21" s="14">
        <f>M21</f>
        <v>155806.63765948286</v>
      </c>
      <c r="I21" s="23">
        <f>K21*I22/K22</f>
        <v>154138.28268407099</v>
      </c>
      <c r="J21" s="23">
        <f>K21*J22/K22</f>
        <v>146165.61289006731</v>
      </c>
      <c r="K21" s="19">
        <f>230000+30600</f>
        <v>260600</v>
      </c>
      <c r="L21" s="19">
        <f t="shared" si="0"/>
        <v>186967.96519137942</v>
      </c>
      <c r="M21" s="19">
        <f t="shared" si="1"/>
        <v>155806.63765948286</v>
      </c>
    </row>
    <row r="22" spans="1:13" s="1" customFormat="1" ht="27" customHeight="1" x14ac:dyDescent="0.2">
      <c r="A22" s="10"/>
      <c r="B22" s="25" t="s">
        <v>11</v>
      </c>
      <c r="C22" s="25"/>
      <c r="D22" s="25"/>
      <c r="E22" s="25"/>
      <c r="F22" s="25"/>
      <c r="G22" s="14">
        <f>SUM(G18:G21)</f>
        <v>586277.77777777787</v>
      </c>
      <c r="I22" s="22">
        <v>580000</v>
      </c>
      <c r="J22" s="22">
        <v>550000</v>
      </c>
      <c r="K22" s="22">
        <f>SUM(K18:K21)</f>
        <v>980600</v>
      </c>
      <c r="L22" s="22">
        <f>(I22+J22+K22)/3</f>
        <v>703533.33333333337</v>
      </c>
      <c r="M22" s="19">
        <f>SUM(M18:M21)</f>
        <v>586277.77777777775</v>
      </c>
    </row>
    <row r="23" spans="1:13" s="6" customFormat="1" ht="27" customHeight="1" x14ac:dyDescent="0.25">
      <c r="A23" s="10"/>
      <c r="B23" s="25" t="s">
        <v>12</v>
      </c>
      <c r="C23" s="25"/>
      <c r="D23" s="25"/>
      <c r="E23" s="25"/>
      <c r="F23" s="25"/>
      <c r="G23" s="14">
        <f>G22*0.2</f>
        <v>117255.55555555558</v>
      </c>
      <c r="L23" s="19"/>
      <c r="M23" s="19"/>
    </row>
    <row r="24" spans="1:13" s="6" customFormat="1" ht="27" customHeight="1" x14ac:dyDescent="0.25">
      <c r="A24" s="10"/>
      <c r="B24" s="25" t="s">
        <v>13</v>
      </c>
      <c r="C24" s="25"/>
      <c r="D24" s="25"/>
      <c r="E24" s="25"/>
      <c r="F24" s="25"/>
      <c r="G24" s="14">
        <f>G22+G23</f>
        <v>703533.33333333349</v>
      </c>
      <c r="I24" s="15"/>
      <c r="J24" s="20"/>
      <c r="K24" s="15"/>
      <c r="L24" s="15"/>
    </row>
    <row r="25" spans="1:13" s="6" customFormat="1" ht="14.25" customHeight="1" x14ac:dyDescent="0.25">
      <c r="A25" s="11"/>
      <c r="B25" s="11"/>
      <c r="C25" s="11"/>
      <c r="D25" s="11"/>
      <c r="E25" s="11"/>
      <c r="F25" s="11"/>
      <c r="I25" s="15"/>
      <c r="J25" s="15"/>
      <c r="K25" s="15"/>
      <c r="L25" s="21"/>
      <c r="M25" s="24"/>
    </row>
    <row r="26" spans="1:13" s="6" customFormat="1" ht="14.25" customHeight="1" x14ac:dyDescent="0.25">
      <c r="A26" s="11"/>
      <c r="B26" s="11"/>
      <c r="C26" s="11"/>
      <c r="D26" s="11"/>
      <c r="E26" s="11"/>
      <c r="F26" s="11"/>
      <c r="I26" s="15"/>
      <c r="J26" s="15"/>
      <c r="K26" s="15"/>
      <c r="L26" s="21"/>
      <c r="M26" s="24"/>
    </row>
    <row r="27" spans="1:13" s="4" customFormat="1" ht="12.75" x14ac:dyDescent="0.2">
      <c r="I27" s="16"/>
      <c r="J27" s="16"/>
      <c r="K27" s="16"/>
      <c r="L27" s="16"/>
      <c r="M27" s="16"/>
    </row>
    <row r="28" spans="1:13" s="1" customFormat="1" ht="12.75" x14ac:dyDescent="0.2">
      <c r="B28" s="1" t="s">
        <v>22</v>
      </c>
      <c r="F28" s="1" t="s">
        <v>23</v>
      </c>
      <c r="I28" s="15"/>
      <c r="J28" s="15"/>
      <c r="K28" s="15"/>
      <c r="L28" s="15"/>
      <c r="M28" s="15"/>
    </row>
  </sheetData>
  <mergeCells count="11">
    <mergeCell ref="B23:F23"/>
    <mergeCell ref="B24:F24"/>
    <mergeCell ref="F2:G2"/>
    <mergeCell ref="A13:G13"/>
    <mergeCell ref="B17:F17"/>
    <mergeCell ref="B18:F18"/>
    <mergeCell ref="B22:F22"/>
    <mergeCell ref="A14:G14"/>
    <mergeCell ref="B19:F19"/>
    <mergeCell ref="B21:F21"/>
    <mergeCell ref="B20:F20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Овсиенко Римма Касымовна</cp:lastModifiedBy>
  <cp:revision>1</cp:revision>
  <cp:lastPrinted>2021-02-18T05:15:28Z</cp:lastPrinted>
  <dcterms:created xsi:type="dcterms:W3CDTF">2020-05-19T12:40:42Z</dcterms:created>
  <dcterms:modified xsi:type="dcterms:W3CDTF">2021-05-31T06:39:47Z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